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A25" i="1" l="1"/>
  <c r="A24" i="1"/>
  <c r="A23" i="1"/>
  <c r="A22" i="1"/>
  <c r="A21" i="1"/>
  <c r="A20" i="1"/>
  <c r="A19" i="1"/>
  <c r="A18" i="1"/>
  <c r="A17" i="1"/>
  <c r="A16" i="1"/>
  <c r="A15" i="1"/>
  <c r="B10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<sst xmlns="http://schemas.openxmlformats.org/spreadsheetml/2006/main" count="24" uniqueCount="18">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</sst>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hnical%20Services\Environmental\MONITORING\BLASTING\2016%20Blast%20Data\2016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  <sheetName val="2015 analysis"/>
    </sheetNames>
    <sheetDataSet>
      <sheetData sheetId="0">
        <row r="1215">
          <cell r="E1215">
            <v>42494</v>
          </cell>
        </row>
        <row r="1216">
          <cell r="E1216">
            <v>42494</v>
          </cell>
        </row>
        <row r="1217">
          <cell r="E1217">
            <v>42496</v>
          </cell>
        </row>
        <row r="1218">
          <cell r="E1218">
            <v>42501</v>
          </cell>
        </row>
        <row r="1219">
          <cell r="E1219">
            <v>42503</v>
          </cell>
        </row>
        <row r="1220">
          <cell r="E1220">
            <v>42508</v>
          </cell>
        </row>
        <row r="1221">
          <cell r="E1221">
            <v>42509</v>
          </cell>
        </row>
        <row r="1222">
          <cell r="E1222">
            <v>42510</v>
          </cell>
        </row>
        <row r="1223">
          <cell r="E1223">
            <v>42516</v>
          </cell>
        </row>
        <row r="1224">
          <cell r="E1224">
            <v>42520</v>
          </cell>
        </row>
        <row r="1225">
          <cell r="E1225">
            <v>42521</v>
          </cell>
        </row>
      </sheetData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I19" sqref="I19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21" t="s">
        <v>0</v>
      </c>
      <c r="C4" s="21"/>
      <c r="D4" s="21"/>
      <c r="E4" s="21"/>
      <c r="F4" s="21"/>
      <c r="G4" s="21"/>
      <c r="H4" s="21"/>
      <c r="I4" s="21"/>
      <c r="J4" s="21"/>
    </row>
    <row r="5" spans="1:10" ht="23.2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</row>
    <row r="6" spans="1:10" ht="20.25" x14ac:dyDescent="0.3">
      <c r="A6" s="1"/>
      <c r="B6" s="23" t="s">
        <v>2</v>
      </c>
      <c r="C6" s="23"/>
      <c r="D6" s="23"/>
      <c r="E6" s="23"/>
      <c r="F6" s="23"/>
      <c r="G6" s="23"/>
      <c r="H6" s="23"/>
      <c r="I6" s="23"/>
      <c r="J6" s="23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4" t="s">
        <v>3</v>
      </c>
      <c r="C8" s="24"/>
      <c r="D8" s="24"/>
      <c r="E8" s="24"/>
      <c r="F8" s="24"/>
      <c r="G8" s="24"/>
      <c r="H8" s="24"/>
      <c r="I8" s="24"/>
      <c r="J8" s="24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5">
        <f>A15</f>
        <v>42494</v>
      </c>
      <c r="C10" s="25"/>
      <c r="D10" s="25"/>
      <c r="E10" s="25"/>
      <c r="F10" s="25"/>
      <c r="G10" s="25"/>
      <c r="H10" s="25"/>
      <c r="I10" s="25"/>
      <c r="J10" s="25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42549</v>
      </c>
      <c r="C12" s="26" t="s">
        <v>5</v>
      </c>
      <c r="D12" s="27"/>
      <c r="E12" s="30" t="s">
        <v>6</v>
      </c>
      <c r="F12" s="31"/>
      <c r="G12" s="30" t="s">
        <v>7</v>
      </c>
      <c r="H12" s="31"/>
      <c r="I12" s="30" t="s">
        <v>8</v>
      </c>
      <c r="J12" s="31"/>
    </row>
    <row r="13" spans="1:10" ht="23.25" customHeight="1" x14ac:dyDescent="0.2">
      <c r="A13" s="8" t="s">
        <v>9</v>
      </c>
      <c r="B13" s="9">
        <v>42550</v>
      </c>
      <c r="C13" s="28"/>
      <c r="D13" s="29"/>
      <c r="E13" s="32"/>
      <c r="F13" s="33"/>
      <c r="G13" s="32"/>
      <c r="H13" s="33"/>
      <c r="I13" s="32"/>
      <c r="J13" s="33"/>
    </row>
    <row r="14" spans="1:10" ht="51.75" customHeight="1" x14ac:dyDescent="0.2">
      <c r="A14" s="34" t="s">
        <v>10</v>
      </c>
      <c r="B14" s="35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f>IF([1]DATA!E1215="","",[1]DATA!E1215)</f>
        <v>42494</v>
      </c>
      <c r="B15" s="16"/>
      <c r="C15" s="12">
        <v>98.5</v>
      </c>
      <c r="D15" s="13">
        <v>0.26</v>
      </c>
      <c r="E15" s="12">
        <v>96.3</v>
      </c>
      <c r="F15" s="13">
        <v>0.14000000000000001</v>
      </c>
      <c r="G15" s="12">
        <v>96.6</v>
      </c>
      <c r="H15" s="13">
        <v>0.25</v>
      </c>
      <c r="I15" s="12">
        <v>105.3</v>
      </c>
      <c r="J15" s="13">
        <v>0.55000000000000004</v>
      </c>
    </row>
    <row r="16" spans="1:10" x14ac:dyDescent="0.2">
      <c r="A16" s="15">
        <f>IF([1]DATA!E1216="","",[1]DATA!E1216)</f>
        <v>42494</v>
      </c>
      <c r="B16" s="16"/>
      <c r="C16" s="12">
        <v>101.8</v>
      </c>
      <c r="D16" s="13">
        <v>0.13</v>
      </c>
      <c r="E16" s="12">
        <v>87.5</v>
      </c>
      <c r="F16" s="13">
        <v>7.0000000000000007E-2</v>
      </c>
      <c r="G16" s="12">
        <v>93.1</v>
      </c>
      <c r="H16" s="13">
        <v>7.0000000000000007E-2</v>
      </c>
      <c r="I16" s="12">
        <v>102.5</v>
      </c>
      <c r="J16" s="13">
        <v>0.15</v>
      </c>
    </row>
    <row r="17" spans="1:10" x14ac:dyDescent="0.2">
      <c r="A17" s="15">
        <f>IF([1]DATA!E1217="","",[1]DATA!E1217)</f>
        <v>42496</v>
      </c>
      <c r="B17" s="16"/>
      <c r="C17" s="12">
        <v>104.5</v>
      </c>
      <c r="D17" s="13">
        <v>0.18</v>
      </c>
      <c r="E17" s="12">
        <v>101.9</v>
      </c>
      <c r="F17" s="13">
        <v>0.11</v>
      </c>
      <c r="G17" s="12">
        <v>103.9</v>
      </c>
      <c r="H17" s="13">
        <v>0.16</v>
      </c>
      <c r="I17" s="12">
        <v>104.3</v>
      </c>
      <c r="J17" s="13">
        <v>0.38</v>
      </c>
    </row>
    <row r="18" spans="1:10" x14ac:dyDescent="0.2">
      <c r="A18" s="15">
        <f>IF([1]DATA!E1218="","",[1]DATA!E1218)</f>
        <v>42501</v>
      </c>
      <c r="B18" s="16"/>
      <c r="C18" s="12">
        <v>102.2</v>
      </c>
      <c r="D18" s="13">
        <v>0.17</v>
      </c>
      <c r="E18" s="12">
        <v>96.3</v>
      </c>
      <c r="F18" s="13">
        <v>0.09</v>
      </c>
      <c r="G18" s="12">
        <v>99.1</v>
      </c>
      <c r="H18" s="13">
        <v>0.11</v>
      </c>
      <c r="I18" s="12">
        <v>106.2</v>
      </c>
      <c r="J18" s="13">
        <v>0.24</v>
      </c>
    </row>
    <row r="19" spans="1:10" x14ac:dyDescent="0.2">
      <c r="A19" s="15">
        <f>IF([1]DATA!E1219="","",[1]DATA!E1219)</f>
        <v>42503</v>
      </c>
      <c r="B19" s="16"/>
      <c r="C19" s="12">
        <v>98.4</v>
      </c>
      <c r="D19" s="13">
        <v>0.3</v>
      </c>
      <c r="E19" s="12">
        <v>94.6</v>
      </c>
      <c r="F19" s="13">
        <v>0.15</v>
      </c>
      <c r="G19" s="12">
        <v>94.1</v>
      </c>
      <c r="H19" s="13">
        <v>0.25</v>
      </c>
      <c r="I19" s="12">
        <v>103.4</v>
      </c>
      <c r="J19" s="13">
        <v>0.41</v>
      </c>
    </row>
    <row r="20" spans="1:10" x14ac:dyDescent="0.2">
      <c r="A20" s="15">
        <f>IF([1]DATA!E1220="","",[1]DATA!E1220)</f>
        <v>42508</v>
      </c>
      <c r="B20" s="16"/>
      <c r="C20" s="12">
        <v>106.2</v>
      </c>
      <c r="D20" s="13">
        <v>0.2</v>
      </c>
      <c r="E20" s="12">
        <v>101.1</v>
      </c>
      <c r="F20" s="13">
        <v>0.11</v>
      </c>
      <c r="G20" s="12">
        <v>103.6</v>
      </c>
      <c r="H20" s="13">
        <v>0.13</v>
      </c>
      <c r="I20" s="12">
        <v>111.5</v>
      </c>
      <c r="J20" s="13">
        <v>0.28999999999999998</v>
      </c>
    </row>
    <row r="21" spans="1:10" x14ac:dyDescent="0.2">
      <c r="A21" s="15">
        <f>IF([1]DATA!E1221="","",[1]DATA!E1221)</f>
        <v>42509</v>
      </c>
      <c r="B21" s="16"/>
      <c r="C21" s="12">
        <v>108.8</v>
      </c>
      <c r="D21" s="13">
        <v>0.37</v>
      </c>
      <c r="E21" s="12">
        <v>104.4</v>
      </c>
      <c r="F21" s="13">
        <v>0.18</v>
      </c>
      <c r="G21" s="12">
        <v>105.6</v>
      </c>
      <c r="H21" s="13">
        <v>0.27</v>
      </c>
      <c r="I21" s="12">
        <v>111.1</v>
      </c>
      <c r="J21" s="13">
        <v>0.67</v>
      </c>
    </row>
    <row r="22" spans="1:10" x14ac:dyDescent="0.2">
      <c r="A22" s="15">
        <f>IF([1]DATA!E1222="","",[1]DATA!E1222)</f>
        <v>42510</v>
      </c>
      <c r="B22" s="16"/>
      <c r="C22" s="12">
        <v>88.8</v>
      </c>
      <c r="D22" s="13">
        <v>0.13</v>
      </c>
      <c r="E22" s="12">
        <v>91.1</v>
      </c>
      <c r="F22" s="13">
        <v>0.1</v>
      </c>
      <c r="G22" s="12">
        <v>87</v>
      </c>
      <c r="H22" s="13">
        <v>0.06</v>
      </c>
      <c r="I22" s="12">
        <v>97.1</v>
      </c>
      <c r="J22" s="13">
        <v>0.12</v>
      </c>
    </row>
    <row r="23" spans="1:10" x14ac:dyDescent="0.2">
      <c r="A23" s="15">
        <f>IF([1]DATA!E1223="","",[1]DATA!E1223)</f>
        <v>42516</v>
      </c>
      <c r="B23" s="16"/>
      <c r="C23" s="12">
        <v>113.1</v>
      </c>
      <c r="D23" s="13">
        <v>0.17</v>
      </c>
      <c r="E23" s="12">
        <v>104.4</v>
      </c>
      <c r="F23" s="13">
        <v>0.1</v>
      </c>
      <c r="G23" s="12">
        <v>100.6</v>
      </c>
      <c r="H23" s="13">
        <v>0.16</v>
      </c>
      <c r="I23" s="12">
        <v>102.1</v>
      </c>
      <c r="J23" s="13">
        <v>0.28000000000000003</v>
      </c>
    </row>
    <row r="24" spans="1:10" x14ac:dyDescent="0.2">
      <c r="A24" s="15">
        <f>IF([1]DATA!E1224="","",[1]DATA!E1224)</f>
        <v>42520</v>
      </c>
      <c r="B24" s="16"/>
      <c r="C24" s="12">
        <v>110.4</v>
      </c>
      <c r="D24" s="13">
        <v>0.31</v>
      </c>
      <c r="E24" s="12">
        <v>105.3</v>
      </c>
      <c r="F24" s="13">
        <v>0.16</v>
      </c>
      <c r="G24" s="12">
        <v>108.8</v>
      </c>
      <c r="H24" s="13">
        <v>0.23</v>
      </c>
      <c r="I24" s="12">
        <v>113</v>
      </c>
      <c r="J24" s="13">
        <v>0.42</v>
      </c>
    </row>
    <row r="25" spans="1:10" x14ac:dyDescent="0.2">
      <c r="A25" s="15">
        <f>IF([1]DATA!E1225="","",[1]DATA!E1225)</f>
        <v>42521</v>
      </c>
      <c r="B25" s="16"/>
      <c r="C25" s="12">
        <v>103.2</v>
      </c>
      <c r="D25" s="13">
        <v>0.19</v>
      </c>
      <c r="E25" s="12">
        <v>101.5</v>
      </c>
      <c r="F25" s="13">
        <v>0.09</v>
      </c>
      <c r="G25" s="12">
        <v>103.9</v>
      </c>
      <c r="H25" s="13">
        <v>0.17</v>
      </c>
      <c r="I25" s="12">
        <v>108.3</v>
      </c>
      <c r="J25" s="13">
        <v>0.27</v>
      </c>
    </row>
    <row r="26" spans="1:10" x14ac:dyDescent="0.2">
      <c r="A26" s="17" t="s">
        <v>13</v>
      </c>
      <c r="B26" s="18"/>
      <c r="C26" s="14" t="s">
        <v>14</v>
      </c>
      <c r="D26" s="14" t="s">
        <v>15</v>
      </c>
      <c r="E26" s="19" t="s">
        <v>16</v>
      </c>
      <c r="F26" s="20"/>
      <c r="G26" s="20"/>
      <c r="H26" s="20"/>
      <c r="I26" s="20"/>
      <c r="J26" s="20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3"/>
      <c r="B28" s="3" t="s">
        <v>17</v>
      </c>
      <c r="C28" s="3"/>
      <c r="D28" s="3"/>
      <c r="E28" s="3"/>
      <c r="F28" s="3"/>
      <c r="G28" s="3"/>
      <c r="H28" s="3"/>
      <c r="I28" s="3"/>
      <c r="J28" s="3"/>
    </row>
    <row r="33" ht="23.45" customHeight="1" x14ac:dyDescent="0.2"/>
    <row r="34" ht="11.45" customHeight="1" x14ac:dyDescent="0.2"/>
  </sheetData>
  <mergeCells count="23">
    <mergeCell ref="A26:B26"/>
    <mergeCell ref="E26:J26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  <mergeCell ref="A24:B24"/>
    <mergeCell ref="A25:B25"/>
    <mergeCell ref="A20:B20"/>
    <mergeCell ref="A21:B21"/>
    <mergeCell ref="A22:B22"/>
    <mergeCell ref="A23:B23"/>
  </mergeCells>
  <conditionalFormatting sqref="C15:J25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2016-06-28T22:50:53Z</dcterms:modified>
</cp:coreProperties>
</file>