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C24" i="1"/>
  <c r="A24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<sst xmlns="http://schemas.openxmlformats.org/spreadsheetml/2006/main" count="24" uniqueCount="18">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</sst>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al/MONITORING/BLASTING/2016%20Blast%20Data/2016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2015 analysis"/>
    </sheet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C20" sqref="C20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1:10" ht="23.25" customHeight="1" x14ac:dyDescent="0.25">
      <c r="A5" s="1"/>
      <c r="B5" s="18" t="s">
        <v>1</v>
      </c>
      <c r="C5" s="18"/>
      <c r="D5" s="18"/>
      <c r="E5" s="18"/>
      <c r="F5" s="18"/>
      <c r="G5" s="18"/>
      <c r="H5" s="18"/>
      <c r="I5" s="18"/>
      <c r="J5" s="18"/>
    </row>
    <row r="6" spans="1:10" ht="20.25" x14ac:dyDescent="0.3">
      <c r="A6" s="1"/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1">
        <f>A15</f>
        <v>42461</v>
      </c>
      <c r="C10" s="21"/>
      <c r="D10" s="21"/>
      <c r="E10" s="21"/>
      <c r="F10" s="21"/>
      <c r="G10" s="21"/>
      <c r="H10" s="21"/>
      <c r="I10" s="21"/>
      <c r="J10" s="21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42508</v>
      </c>
      <c r="C12" s="22" t="s">
        <v>5</v>
      </c>
      <c r="D12" s="23"/>
      <c r="E12" s="26" t="s">
        <v>6</v>
      </c>
      <c r="F12" s="27"/>
      <c r="G12" s="26" t="s">
        <v>7</v>
      </c>
      <c r="H12" s="27"/>
      <c r="I12" s="26" t="s">
        <v>8</v>
      </c>
      <c r="J12" s="27"/>
    </row>
    <row r="13" spans="1:10" ht="23.25" customHeight="1" x14ac:dyDescent="0.2">
      <c r="A13" s="8" t="s">
        <v>9</v>
      </c>
      <c r="B13" s="9">
        <v>42509</v>
      </c>
      <c r="C13" s="24"/>
      <c r="D13" s="25"/>
      <c r="E13" s="28"/>
      <c r="F13" s="29"/>
      <c r="G13" s="28"/>
      <c r="H13" s="29"/>
      <c r="I13" s="28"/>
      <c r="J13" s="29"/>
    </row>
    <row r="14" spans="1:10" ht="51.75" customHeight="1" x14ac:dyDescent="0.2">
      <c r="A14" s="30" t="s">
        <v>10</v>
      </c>
      <c r="B14" s="31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42461</v>
      </c>
      <c r="B15" s="16"/>
      <c r="C15" s="12">
        <v>105.4</v>
      </c>
      <c r="D15" s="13">
        <v>0.31</v>
      </c>
      <c r="E15" s="12">
        <v>101.9</v>
      </c>
      <c r="F15" s="13">
        <v>0.15</v>
      </c>
      <c r="G15" s="12">
        <v>103.9</v>
      </c>
      <c r="H15" s="13">
        <v>0.24</v>
      </c>
      <c r="I15" s="12">
        <v>109.5</v>
      </c>
      <c r="J15" s="13">
        <v>0.61</v>
      </c>
    </row>
    <row r="16" spans="1:10" x14ac:dyDescent="0.2">
      <c r="A16" s="15">
        <v>42466</v>
      </c>
      <c r="B16" s="16"/>
      <c r="C16" s="12">
        <v>100.3</v>
      </c>
      <c r="D16" s="13">
        <v>0.2</v>
      </c>
      <c r="E16" s="12">
        <v>99.6</v>
      </c>
      <c r="F16" s="13">
        <v>0.15</v>
      </c>
      <c r="G16" s="12">
        <v>96.6</v>
      </c>
      <c r="H16" s="13">
        <v>0.11</v>
      </c>
      <c r="I16" s="12">
        <v>97.7</v>
      </c>
      <c r="J16" s="13">
        <v>0.18</v>
      </c>
    </row>
    <row r="17" spans="1:10" x14ac:dyDescent="0.2">
      <c r="A17" s="15">
        <v>42467</v>
      </c>
      <c r="B17" s="16"/>
      <c r="C17" s="12">
        <v>107.1</v>
      </c>
      <c r="D17" s="13">
        <v>0.23</v>
      </c>
      <c r="E17" s="12">
        <v>100.1</v>
      </c>
      <c r="F17" s="13">
        <v>0.11</v>
      </c>
      <c r="G17" s="12">
        <v>105.1</v>
      </c>
      <c r="H17" s="13">
        <v>0.17</v>
      </c>
      <c r="I17" s="12">
        <v>105.6</v>
      </c>
      <c r="J17" s="13">
        <v>0.27</v>
      </c>
    </row>
    <row r="18" spans="1:10" x14ac:dyDescent="0.2">
      <c r="A18" s="15">
        <v>42472</v>
      </c>
      <c r="B18" s="16"/>
      <c r="C18" s="12">
        <v>104.1</v>
      </c>
      <c r="D18" s="13">
        <v>0.15</v>
      </c>
      <c r="E18" s="12">
        <v>100.6</v>
      </c>
      <c r="F18" s="13">
        <v>0.09</v>
      </c>
      <c r="G18" s="12">
        <v>105.9</v>
      </c>
      <c r="H18" s="13">
        <v>0.1</v>
      </c>
      <c r="I18" s="12">
        <v>107.4</v>
      </c>
      <c r="J18" s="13">
        <v>0.24</v>
      </c>
    </row>
    <row r="19" spans="1:10" x14ac:dyDescent="0.2">
      <c r="A19" s="15">
        <v>42474</v>
      </c>
      <c r="B19" s="16"/>
      <c r="C19" s="12">
        <v>111.2</v>
      </c>
      <c r="D19" s="13">
        <v>0.19</v>
      </c>
      <c r="E19" s="12">
        <v>103.8</v>
      </c>
      <c r="F19" s="13">
        <v>0.13</v>
      </c>
      <c r="G19" s="12">
        <v>105.9</v>
      </c>
      <c r="H19" s="13">
        <v>0.23</v>
      </c>
      <c r="I19" s="12">
        <v>106.2</v>
      </c>
      <c r="J19" s="13">
        <v>0.82</v>
      </c>
    </row>
    <row r="20" spans="1:10" x14ac:dyDescent="0.2">
      <c r="A20" s="15">
        <v>42479</v>
      </c>
      <c r="B20" s="16"/>
      <c r="C20" s="12">
        <v>100.3</v>
      </c>
      <c r="D20" s="13">
        <v>0.18</v>
      </c>
      <c r="E20" s="12">
        <v>99.6</v>
      </c>
      <c r="F20" s="13">
        <v>0.12</v>
      </c>
      <c r="G20" s="12">
        <v>102.6</v>
      </c>
      <c r="H20" s="13">
        <v>0.14000000000000001</v>
      </c>
      <c r="I20" s="12">
        <v>105.3</v>
      </c>
      <c r="J20" s="13">
        <v>0.28999999999999998</v>
      </c>
    </row>
    <row r="21" spans="1:10" x14ac:dyDescent="0.2">
      <c r="A21" s="15">
        <v>42480</v>
      </c>
      <c r="B21" s="16"/>
      <c r="C21" s="12">
        <v>98.5</v>
      </c>
      <c r="D21" s="13">
        <v>0.15</v>
      </c>
      <c r="E21" s="12">
        <v>95.5</v>
      </c>
      <c r="F21" s="13">
        <v>0.11</v>
      </c>
      <c r="G21" s="12">
        <v>101.4</v>
      </c>
      <c r="H21" s="13">
        <v>0.16</v>
      </c>
      <c r="I21" s="12">
        <v>108.2</v>
      </c>
      <c r="J21" s="13">
        <v>0.4</v>
      </c>
    </row>
    <row r="22" spans="1:10" x14ac:dyDescent="0.2">
      <c r="A22" s="15">
        <v>42482</v>
      </c>
      <c r="B22" s="16"/>
      <c r="C22" s="12">
        <v>96.2</v>
      </c>
      <c r="D22" s="13">
        <v>0.2</v>
      </c>
      <c r="E22" s="12">
        <v>93.6</v>
      </c>
      <c r="F22" s="13">
        <v>0.12</v>
      </c>
      <c r="G22" s="12">
        <v>95.8</v>
      </c>
      <c r="H22" s="13">
        <v>0.15</v>
      </c>
      <c r="I22" s="12">
        <v>102.5</v>
      </c>
      <c r="J22" s="13">
        <v>0.31</v>
      </c>
    </row>
    <row r="23" spans="1:10" x14ac:dyDescent="0.2">
      <c r="A23" s="15">
        <v>42489</v>
      </c>
      <c r="B23" s="16"/>
      <c r="C23" s="12">
        <v>94.3</v>
      </c>
      <c r="D23" s="13">
        <v>0.21</v>
      </c>
      <c r="E23" s="12">
        <v>93.6</v>
      </c>
      <c r="F23" s="13">
        <v>0.13</v>
      </c>
      <c r="G23" s="12">
        <v>93.1</v>
      </c>
      <c r="H23" s="13">
        <v>0.18</v>
      </c>
      <c r="I23" s="12">
        <v>97.1</v>
      </c>
      <c r="J23" s="13">
        <v>0.27</v>
      </c>
    </row>
    <row r="24" spans="1:10" x14ac:dyDescent="0.2">
      <c r="A24" s="15" t="str">
        <f>IF([1]DATA!E1215="","",[1]DATA!E1215)</f>
        <v/>
      </c>
      <c r="B24" s="16"/>
      <c r="C24" s="12" t="str">
        <f>IF([1]DATA!N1215="","",[1]DATA!N1215)</f>
        <v/>
      </c>
      <c r="D24" s="13" t="str">
        <f>IF([1]DATA!O1215="","",[1]DATA!O1215)</f>
        <v/>
      </c>
      <c r="E24" s="12" t="str">
        <f>IF([1]DATA!H1215="","",[1]DATA!H1215)</f>
        <v/>
      </c>
      <c r="F24" s="13" t="str">
        <f>IF([1]DATA!I1215="","",[1]DATA!I1215)</f>
        <v/>
      </c>
      <c r="G24" s="12" t="str">
        <f>IF([1]DATA!L1215="","",[1]DATA!L1215)</f>
        <v/>
      </c>
      <c r="H24" s="13" t="str">
        <f>IF([1]DATA!M1215="","",[1]DATA!M1215)</f>
        <v/>
      </c>
      <c r="I24" s="12" t="str">
        <f>IF([1]DATA!J1215="","",[1]DATA!J1215)</f>
        <v/>
      </c>
      <c r="J24" s="13" t="str">
        <f>IF([1]DATA!K1215="","",[1]DATA!K1215)</f>
        <v/>
      </c>
    </row>
    <row r="25" spans="1:10" x14ac:dyDescent="0.2">
      <c r="A25" s="32" t="s">
        <v>13</v>
      </c>
      <c r="B25" s="33"/>
      <c r="C25" s="14" t="s">
        <v>14</v>
      </c>
      <c r="D25" s="14" t="s">
        <v>15</v>
      </c>
      <c r="E25" s="34" t="s">
        <v>16</v>
      </c>
      <c r="F25" s="35"/>
      <c r="G25" s="35"/>
      <c r="H25" s="35"/>
      <c r="I25" s="35"/>
      <c r="J25" s="35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 t="s">
        <v>17</v>
      </c>
      <c r="C27" s="3"/>
      <c r="D27" s="3"/>
      <c r="E27" s="3"/>
      <c r="F27" s="3"/>
      <c r="G27" s="3"/>
      <c r="H27" s="3"/>
      <c r="I27" s="3"/>
      <c r="J27" s="3"/>
    </row>
    <row r="33" ht="23.45" customHeight="1" x14ac:dyDescent="0.2"/>
    <row r="34" ht="11.45" customHeight="1" x14ac:dyDescent="0.2"/>
  </sheetData>
  <mergeCells count="22">
    <mergeCell ref="A24:B24"/>
    <mergeCell ref="A25:B25"/>
    <mergeCell ref="E25:J25"/>
    <mergeCell ref="A20:B20"/>
    <mergeCell ref="A21:B21"/>
    <mergeCell ref="A22:B22"/>
    <mergeCell ref="A23:B23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</mergeCells>
  <conditionalFormatting sqref="C24:J24">
    <cfRule type="cellIs" dxfId="4" priority="2" operator="equal">
      <formula>"NR"</formula>
    </cfRule>
  </conditionalFormatting>
  <conditionalFormatting sqref="C15:J23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2016-05-18T22:09:39Z</dcterms:modified>
</cp:coreProperties>
</file>