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C21" i="1"/>
  <c r="A21" i="1"/>
  <c r="J20" i="1"/>
  <c r="I20" i="1"/>
  <c r="H20" i="1"/>
  <c r="G20" i="1"/>
  <c r="F20" i="1"/>
  <c r="E20" i="1"/>
  <c r="D20" i="1"/>
  <c r="C20" i="1"/>
  <c r="A20" i="1"/>
  <c r="J19" i="1"/>
  <c r="I19" i="1"/>
  <c r="H19" i="1"/>
  <c r="G19" i="1"/>
  <c r="F19" i="1"/>
  <c r="E19" i="1"/>
  <c r="D19" i="1"/>
  <c r="C19" i="1"/>
  <c r="A19" i="1"/>
  <c r="J18" i="1"/>
  <c r="I18" i="1"/>
  <c r="H18" i="1"/>
  <c r="G18" i="1"/>
  <c r="F18" i="1"/>
  <c r="E18" i="1"/>
  <c r="D18" i="1"/>
  <c r="C18" i="1"/>
  <c r="A18" i="1"/>
  <c r="J17" i="1"/>
  <c r="I17" i="1"/>
  <c r="H17" i="1"/>
  <c r="G17" i="1"/>
  <c r="F17" i="1"/>
  <c r="E17" i="1"/>
  <c r="D17" i="1"/>
  <c r="C17" i="1"/>
  <c r="A17" i="1"/>
  <c r="J16" i="1"/>
  <c r="I16" i="1"/>
  <c r="H16" i="1"/>
  <c r="G16" i="1"/>
  <c r="F16" i="1"/>
  <c r="E16" i="1"/>
  <c r="D16" i="1"/>
  <c r="C16" i="1"/>
  <c r="A16" i="1"/>
  <c r="J15" i="1"/>
  <c r="I15" i="1"/>
  <c r="H15" i="1"/>
  <c r="G15" i="1"/>
  <c r="F15" i="1"/>
  <c r="E15" i="1"/>
  <c r="D15" i="1"/>
  <c r="C15" i="1"/>
  <c r="A15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<sst xmlns="http://schemas.openxmlformats.org/spreadsheetml/2006/main" count="24" uniqueCount="18">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</sst>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Services\Environmental\MONITORING\BLASTING\2016%20Blast%20Data\2016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2015 analysis"/>
    </sheetNames>
    <sheetDataSet>
      <sheetData sheetId="0">
        <row r="1200">
          <cell r="E1200">
            <v>42432</v>
          </cell>
          <cell r="H1200">
            <v>91.1</v>
          </cell>
          <cell r="I1200">
            <v>0.13</v>
          </cell>
          <cell r="J1200">
            <v>95.8</v>
          </cell>
          <cell r="K1200">
            <v>0.31</v>
          </cell>
          <cell r="L1200">
            <v>93.1</v>
          </cell>
          <cell r="M1200">
            <v>0.15</v>
          </cell>
          <cell r="N1200">
            <v>94.3</v>
          </cell>
          <cell r="O1200">
            <v>0.28000000000000003</v>
          </cell>
        </row>
        <row r="1201">
          <cell r="E1201">
            <v>42433</v>
          </cell>
          <cell r="H1201">
            <v>101.9</v>
          </cell>
          <cell r="I1201">
            <v>0.14000000000000001</v>
          </cell>
          <cell r="J1201">
            <v>109.9</v>
          </cell>
          <cell r="K1201">
            <v>0.47</v>
          </cell>
          <cell r="L1201">
            <v>102.2</v>
          </cell>
          <cell r="M1201">
            <v>0.28999999999999998</v>
          </cell>
          <cell r="N1201">
            <v>103.4</v>
          </cell>
          <cell r="O1201">
            <v>0.24</v>
          </cell>
        </row>
        <row r="1202">
          <cell r="E1202">
            <v>42439</v>
          </cell>
          <cell r="H1202">
            <v>97.8</v>
          </cell>
          <cell r="I1202">
            <v>0.16</v>
          </cell>
          <cell r="J1202">
            <v>102.8</v>
          </cell>
          <cell r="K1202">
            <v>0.27</v>
          </cell>
          <cell r="L1202">
            <v>96.6</v>
          </cell>
          <cell r="M1202">
            <v>0.19</v>
          </cell>
          <cell r="N1202">
            <v>95.3</v>
          </cell>
          <cell r="O1202">
            <v>0.32</v>
          </cell>
        </row>
        <row r="1203">
          <cell r="E1203">
            <v>42445</v>
          </cell>
          <cell r="H1203">
            <v>111.6</v>
          </cell>
          <cell r="I1203">
            <v>0.12</v>
          </cell>
          <cell r="J1203">
            <v>111.6</v>
          </cell>
          <cell r="K1203">
            <v>0.5</v>
          </cell>
          <cell r="L1203">
            <v>114.9</v>
          </cell>
          <cell r="M1203">
            <v>0.17</v>
          </cell>
          <cell r="N1203">
            <v>114.9</v>
          </cell>
          <cell r="O1203">
            <v>0.17</v>
          </cell>
        </row>
        <row r="1204">
          <cell r="E1204">
            <v>42446</v>
          </cell>
          <cell r="H1204">
            <v>93.6</v>
          </cell>
          <cell r="I1204">
            <v>0.09</v>
          </cell>
          <cell r="J1204">
            <v>95</v>
          </cell>
          <cell r="K1204">
            <v>0.17</v>
          </cell>
          <cell r="L1204">
            <v>91.9</v>
          </cell>
          <cell r="M1204">
            <v>0.11</v>
          </cell>
          <cell r="N1204">
            <v>97</v>
          </cell>
          <cell r="O1204">
            <v>0.18</v>
          </cell>
        </row>
        <row r="1205">
          <cell r="E1205">
            <v>42451</v>
          </cell>
          <cell r="H1205">
            <v>104.1</v>
          </cell>
          <cell r="I1205">
            <v>0.21</v>
          </cell>
          <cell r="J1205">
            <v>109.6</v>
          </cell>
          <cell r="K1205">
            <v>0.3</v>
          </cell>
          <cell r="L1205">
            <v>105.1</v>
          </cell>
          <cell r="M1205">
            <v>0.2</v>
          </cell>
          <cell r="N1205">
            <v>106.3</v>
          </cell>
          <cell r="O1205">
            <v>0.2</v>
          </cell>
        </row>
      </sheetData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D27" sqref="D27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1" t="s">
        <v>0</v>
      </c>
      <c r="C4" s="21"/>
      <c r="D4" s="21"/>
      <c r="E4" s="21"/>
      <c r="F4" s="21"/>
      <c r="G4" s="21"/>
      <c r="H4" s="21"/>
      <c r="I4" s="21"/>
      <c r="J4" s="21"/>
    </row>
    <row r="5" spans="1:10" ht="23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</row>
    <row r="6" spans="1:10" ht="20.25" x14ac:dyDescent="0.3">
      <c r="A6" s="1"/>
      <c r="B6" s="23" t="s">
        <v>2</v>
      </c>
      <c r="C6" s="23"/>
      <c r="D6" s="23"/>
      <c r="E6" s="23"/>
      <c r="F6" s="23"/>
      <c r="G6" s="23"/>
      <c r="H6" s="23"/>
      <c r="I6" s="23"/>
      <c r="J6" s="23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4" t="s">
        <v>3</v>
      </c>
      <c r="C8" s="24"/>
      <c r="D8" s="24"/>
      <c r="E8" s="24"/>
      <c r="F8" s="24"/>
      <c r="G8" s="24"/>
      <c r="H8" s="24"/>
      <c r="I8" s="24"/>
      <c r="J8" s="24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5">
        <f>A15</f>
        <v>42432</v>
      </c>
      <c r="C10" s="25"/>
      <c r="D10" s="25"/>
      <c r="E10" s="25"/>
      <c r="F10" s="25"/>
      <c r="G10" s="25"/>
      <c r="H10" s="25"/>
      <c r="I10" s="25"/>
      <c r="J10" s="25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42474</v>
      </c>
      <c r="C12" s="26" t="s">
        <v>5</v>
      </c>
      <c r="D12" s="32"/>
      <c r="E12" s="28" t="s">
        <v>6</v>
      </c>
      <c r="F12" s="29"/>
      <c r="G12" s="28" t="s">
        <v>7</v>
      </c>
      <c r="H12" s="29"/>
      <c r="I12" s="28" t="s">
        <v>8</v>
      </c>
      <c r="J12" s="29"/>
    </row>
    <row r="13" spans="1:10" ht="23.25" customHeight="1" x14ac:dyDescent="0.2">
      <c r="A13" s="8" t="s">
        <v>9</v>
      </c>
      <c r="B13" s="9">
        <v>42474</v>
      </c>
      <c r="C13" s="27"/>
      <c r="D13" s="33"/>
      <c r="E13" s="30"/>
      <c r="F13" s="31"/>
      <c r="G13" s="30"/>
      <c r="H13" s="31"/>
      <c r="I13" s="30"/>
      <c r="J13" s="31"/>
    </row>
    <row r="14" spans="1:10" ht="51.75" customHeight="1" x14ac:dyDescent="0.2">
      <c r="A14" s="34" t="s">
        <v>10</v>
      </c>
      <c r="B14" s="35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f>IF([1]DATA!E1200="","",[1]DATA!E1200)</f>
        <v>42432</v>
      </c>
      <c r="B15" s="16"/>
      <c r="C15" s="12">
        <f>IF([1]DATA!N1200="","",[1]DATA!N1200)</f>
        <v>94.3</v>
      </c>
      <c r="D15" s="13">
        <f>IF([1]DATA!O1200="","",[1]DATA!O1200)</f>
        <v>0.28000000000000003</v>
      </c>
      <c r="E15" s="12">
        <f>IF([1]DATA!H1200="","",[1]DATA!H1200)</f>
        <v>91.1</v>
      </c>
      <c r="F15" s="13">
        <f>IF([1]DATA!I1200="","",[1]DATA!I1200)</f>
        <v>0.13</v>
      </c>
      <c r="G15" s="12">
        <f>IF([1]DATA!L1200="","",[1]DATA!L1200)</f>
        <v>93.1</v>
      </c>
      <c r="H15" s="13">
        <f>IF([1]DATA!M1200="","",[1]DATA!M1200)</f>
        <v>0.15</v>
      </c>
      <c r="I15" s="12">
        <f>IF([1]DATA!J1200="","",[1]DATA!J1200)</f>
        <v>95.8</v>
      </c>
      <c r="J15" s="13">
        <f>IF([1]DATA!K1200="","",[1]DATA!K1200)</f>
        <v>0.31</v>
      </c>
    </row>
    <row r="16" spans="1:10" x14ac:dyDescent="0.2">
      <c r="A16" s="15">
        <f>IF([1]DATA!E1201="","",[1]DATA!E1201)</f>
        <v>42433</v>
      </c>
      <c r="B16" s="16"/>
      <c r="C16" s="12">
        <f>IF([1]DATA!N1201="","",[1]DATA!N1201)</f>
        <v>103.4</v>
      </c>
      <c r="D16" s="13">
        <f>IF([1]DATA!O1201="","",[1]DATA!O1201)</f>
        <v>0.24</v>
      </c>
      <c r="E16" s="12">
        <f>IF([1]DATA!H1201="","",[1]DATA!H1201)</f>
        <v>101.9</v>
      </c>
      <c r="F16" s="13">
        <f>IF([1]DATA!I1201="","",[1]DATA!I1201)</f>
        <v>0.14000000000000001</v>
      </c>
      <c r="G16" s="12">
        <f>IF([1]DATA!L1201="","",[1]DATA!L1201)</f>
        <v>102.2</v>
      </c>
      <c r="H16" s="13">
        <f>IF([1]DATA!M1201="","",[1]DATA!M1201)</f>
        <v>0.28999999999999998</v>
      </c>
      <c r="I16" s="12">
        <f>IF([1]DATA!J1201="","",[1]DATA!J1201)</f>
        <v>109.9</v>
      </c>
      <c r="J16" s="13">
        <f>IF([1]DATA!K1201="","",[1]DATA!K1201)</f>
        <v>0.47</v>
      </c>
    </row>
    <row r="17" spans="1:10" x14ac:dyDescent="0.2">
      <c r="A17" s="15">
        <f>IF([1]DATA!E1202="","",[1]DATA!E1202)</f>
        <v>42439</v>
      </c>
      <c r="B17" s="16"/>
      <c r="C17" s="12">
        <f>IF([1]DATA!N1202="","",[1]DATA!N1202)</f>
        <v>95.3</v>
      </c>
      <c r="D17" s="13">
        <f>IF([1]DATA!O1202="","",[1]DATA!O1202)</f>
        <v>0.32</v>
      </c>
      <c r="E17" s="12">
        <f>IF([1]DATA!H1202="","",[1]DATA!H1202)</f>
        <v>97.8</v>
      </c>
      <c r="F17" s="13">
        <f>IF([1]DATA!I1202="","",[1]DATA!I1202)</f>
        <v>0.16</v>
      </c>
      <c r="G17" s="12">
        <f>IF([1]DATA!L1202="","",[1]DATA!L1202)</f>
        <v>96.6</v>
      </c>
      <c r="H17" s="13">
        <f>IF([1]DATA!M1202="","",[1]DATA!M1202)</f>
        <v>0.19</v>
      </c>
      <c r="I17" s="12">
        <f>IF([1]DATA!J1202="","",[1]DATA!J1202)</f>
        <v>102.8</v>
      </c>
      <c r="J17" s="13">
        <f>IF([1]DATA!K1202="","",[1]DATA!K1202)</f>
        <v>0.27</v>
      </c>
    </row>
    <row r="18" spans="1:10" x14ac:dyDescent="0.2">
      <c r="A18" s="15">
        <f>IF([1]DATA!E1203="","",[1]DATA!E1203)</f>
        <v>42445</v>
      </c>
      <c r="B18" s="16"/>
      <c r="C18" s="12">
        <f>IF([1]DATA!N1203="","",[1]DATA!N1203)</f>
        <v>114.9</v>
      </c>
      <c r="D18" s="13">
        <f>IF([1]DATA!O1203="","",[1]DATA!O1203)</f>
        <v>0.17</v>
      </c>
      <c r="E18" s="12">
        <f>IF([1]DATA!H1203="","",[1]DATA!H1203)</f>
        <v>111.6</v>
      </c>
      <c r="F18" s="13">
        <f>IF([1]DATA!I1203="","",[1]DATA!I1203)</f>
        <v>0.12</v>
      </c>
      <c r="G18" s="12">
        <f>IF([1]DATA!L1203="","",[1]DATA!L1203)</f>
        <v>114.9</v>
      </c>
      <c r="H18" s="13">
        <f>IF([1]DATA!M1203="","",[1]DATA!M1203)</f>
        <v>0.17</v>
      </c>
      <c r="I18" s="12">
        <f>IF([1]DATA!J1203="","",[1]DATA!J1203)</f>
        <v>111.6</v>
      </c>
      <c r="J18" s="13">
        <f>IF([1]DATA!K1203="","",[1]DATA!K1203)</f>
        <v>0.5</v>
      </c>
    </row>
    <row r="19" spans="1:10" x14ac:dyDescent="0.2">
      <c r="A19" s="15">
        <f>IF([1]DATA!E1204="","",[1]DATA!E1204)</f>
        <v>42446</v>
      </c>
      <c r="B19" s="16"/>
      <c r="C19" s="12">
        <f>IF([1]DATA!N1204="","",[1]DATA!N1204)</f>
        <v>97</v>
      </c>
      <c r="D19" s="13">
        <f>IF([1]DATA!O1204="","",[1]DATA!O1204)</f>
        <v>0.18</v>
      </c>
      <c r="E19" s="12">
        <f>IF([1]DATA!H1204="","",[1]DATA!H1204)</f>
        <v>93.6</v>
      </c>
      <c r="F19" s="13">
        <f>IF([1]DATA!I1204="","",[1]DATA!I1204)</f>
        <v>0.09</v>
      </c>
      <c r="G19" s="12">
        <f>IF([1]DATA!L1204="","",[1]DATA!L1204)</f>
        <v>91.9</v>
      </c>
      <c r="H19" s="13">
        <f>IF([1]DATA!M1204="","",[1]DATA!M1204)</f>
        <v>0.11</v>
      </c>
      <c r="I19" s="12">
        <f>IF([1]DATA!J1204="","",[1]DATA!J1204)</f>
        <v>95</v>
      </c>
      <c r="J19" s="13">
        <f>IF([1]DATA!K1204="","",[1]DATA!K1204)</f>
        <v>0.17</v>
      </c>
    </row>
    <row r="20" spans="1:10" x14ac:dyDescent="0.2">
      <c r="A20" s="15">
        <f>IF([1]DATA!E1205="","",[1]DATA!E1205)</f>
        <v>42451</v>
      </c>
      <c r="B20" s="16"/>
      <c r="C20" s="12">
        <f>IF([1]DATA!N1205="","",[1]DATA!N1205)</f>
        <v>106.3</v>
      </c>
      <c r="D20" s="13">
        <f>IF([1]DATA!O1205="","",[1]DATA!O1205)</f>
        <v>0.2</v>
      </c>
      <c r="E20" s="12">
        <f>IF([1]DATA!H1205="","",[1]DATA!H1205)</f>
        <v>104.1</v>
      </c>
      <c r="F20" s="13">
        <f>IF([1]DATA!I1205="","",[1]DATA!I1205)</f>
        <v>0.21</v>
      </c>
      <c r="G20" s="12">
        <f>IF([1]DATA!L1205="","",[1]DATA!L1205)</f>
        <v>105.1</v>
      </c>
      <c r="H20" s="13">
        <f>IF([1]DATA!M1205="","",[1]DATA!M1205)</f>
        <v>0.2</v>
      </c>
      <c r="I20" s="12">
        <f>IF([1]DATA!J1205="","",[1]DATA!J1205)</f>
        <v>109.6</v>
      </c>
      <c r="J20" s="13">
        <f>IF([1]DATA!K1205="","",[1]DATA!K1205)</f>
        <v>0.3</v>
      </c>
    </row>
    <row r="21" spans="1:10" x14ac:dyDescent="0.2">
      <c r="A21" s="15" t="str">
        <f>IF([1]DATA!E1209="","",[1]DATA!E1209)</f>
        <v/>
      </c>
      <c r="B21" s="16"/>
      <c r="C21" s="12" t="str">
        <f>IF([1]DATA!N1209="","",[1]DATA!N1209)</f>
        <v/>
      </c>
      <c r="D21" s="13" t="str">
        <f>IF([1]DATA!O1209="","",[1]DATA!O1209)</f>
        <v/>
      </c>
      <c r="E21" s="12" t="str">
        <f>IF([1]DATA!H1209="","",[1]DATA!H1209)</f>
        <v/>
      </c>
      <c r="F21" s="13" t="str">
        <f>IF([1]DATA!I1209="","",[1]DATA!I1209)</f>
        <v/>
      </c>
      <c r="G21" s="12" t="str">
        <f>IF([1]DATA!L1209="","",[1]DATA!L1209)</f>
        <v/>
      </c>
      <c r="H21" s="13" t="str">
        <f>IF([1]DATA!M1209="","",[1]DATA!M1209)</f>
        <v/>
      </c>
      <c r="I21" s="12" t="str">
        <f>IF([1]DATA!J1209="","",[1]DATA!J1209)</f>
        <v/>
      </c>
      <c r="J21" s="13" t="str">
        <f>IF([1]DATA!K1209="","",[1]DATA!K1209)</f>
        <v/>
      </c>
    </row>
    <row r="22" spans="1:10" x14ac:dyDescent="0.2">
      <c r="A22" s="17" t="s">
        <v>13</v>
      </c>
      <c r="B22" s="18"/>
      <c r="C22" s="14" t="s">
        <v>14</v>
      </c>
      <c r="D22" s="14" t="s">
        <v>15</v>
      </c>
      <c r="E22" s="19" t="s">
        <v>16</v>
      </c>
      <c r="F22" s="20"/>
      <c r="G22" s="20"/>
      <c r="H22" s="20"/>
      <c r="I22" s="20"/>
      <c r="J22" s="20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 t="s">
        <v>17</v>
      </c>
      <c r="C24" s="3"/>
      <c r="D24" s="3"/>
      <c r="E24" s="3"/>
      <c r="F24" s="3"/>
      <c r="G24" s="3"/>
      <c r="H24" s="3"/>
      <c r="I24" s="3"/>
      <c r="J24" s="3"/>
    </row>
    <row r="33" ht="23.45" customHeight="1" x14ac:dyDescent="0.2"/>
    <row r="34" ht="11.45" customHeight="1" x14ac:dyDescent="0.2"/>
  </sheetData>
  <mergeCells count="19"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20:B20"/>
    <mergeCell ref="A21:B21"/>
    <mergeCell ref="A22:B22"/>
    <mergeCell ref="E22:J22"/>
  </mergeCells>
  <conditionalFormatting sqref="C15:J21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2016-04-14T03:03:31Z</dcterms:modified>
</cp:coreProperties>
</file>